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ni nalog" state="visible" r:id="rId4"/>
    <sheet sheetId="2" name="Navodila" state="visible" r:id="rId5"/>
  </sheets>
  <definedNames>
    <definedName name="Kilometrina">Navodila!$B$22</definedName>
    <definedName name="Dnevnica_nad12">Navodila!$B$23</definedName>
    <definedName name="Dnevnica_nad8">Navodila!$B$24</definedName>
    <definedName name="Dnevnica_nad6">Navodila!$B$25</definedName>
    <definedName name="Zajtrk_nad12">Navodila!$B$26</definedName>
    <definedName name="Zajtrk_nad8">Navodila!$B$27</definedName>
    <definedName name="_xlnm.Print_Area" localSheetId="0">'Potni nalog'!$A1:$H59</definedName>
  </definedNames>
  <calcPr calcId="171027" fullCalcOnLoad="1"/>
</workbook>
</file>

<file path=xl/sharedStrings.xml><?xml version="1.0" encoding="utf-8"?>
<sst xmlns="http://schemas.openxmlformats.org/spreadsheetml/2006/main" count="102" uniqueCount="98">
  <si>
    <t>POTNI NALOG</t>
  </si>
  <si>
    <t>Številka:</t>
  </si>
  <si>
    <t>za službeno potovanje — nalog in obračun stroškov</t>
  </si>
  <si>
    <t>Datum izdaje:</t>
  </si>
  <si>
    <t>1. NALOG ZA SLUŽBENO POTOVANJE — izpolni nalogodajalec pred potjo</t>
  </si>
  <si>
    <t>Nalogodajalec</t>
  </si>
  <si>
    <t>Napoteni delavec</t>
  </si>
  <si>
    <t>Delovno mesto</t>
  </si>
  <si>
    <t>Namen potovanja</t>
  </si>
  <si>
    <t>Kraj(i) potovanja</t>
  </si>
  <si>
    <t>Predviden odhod</t>
  </si>
  <si>
    <t>Predvidena vrnitev</t>
  </si>
  <si>
    <t>Odobreno prevozno sredstvo</t>
  </si>
  <si>
    <t>Registrska številka</t>
  </si>
  <si>
    <t>Drugi odobreni prevozi</t>
  </si>
  <si>
    <t>Predujem (€)</t>
  </si>
  <si>
    <t>Odredbodajalec</t>
  </si>
  <si>
    <t>Pot odobril (podpis)</t>
  </si>
  <si>
    <t>Kraj in datum</t>
  </si>
  <si>
    <t>2. OBRAČUN STROŠKOV — izpolni napoteni delavec po vrnitvi</t>
  </si>
  <si>
    <t>Dejanski odhod</t>
  </si>
  <si>
    <t>Dejanski prihod</t>
  </si>
  <si>
    <t>Trajanje potovanja (ur)</t>
  </si>
  <si>
    <t>Dnevnice v Sloveniji (4. in 6. člen uredbe)</t>
  </si>
  <si>
    <t>Obdobje od odhoda</t>
  </si>
  <si>
    <t>Ure</t>
  </si>
  <si>
    <t>Zajtrk v ceni nočitve</t>
  </si>
  <si>
    <t>Znižanje po aktu delodajalca</t>
  </si>
  <si>
    <t>Opomba (npr. brezplačno kosilo)</t>
  </si>
  <si>
    <t>Dnevnica</t>
  </si>
  <si>
    <t>1. dan (0–24 h)</t>
  </si>
  <si>
    <t>2. dan (24–48 h)</t>
  </si>
  <si>
    <t>3. dan (48–72 h)</t>
  </si>
  <si>
    <t>4. dan (72–96 h)</t>
  </si>
  <si>
    <t>5. dan (96–120 h)</t>
  </si>
  <si>
    <t>Dnevnice v tujini: znesek po Uredbi o povračilu stroškov za službena potovanja v tujino (vpišete sami)</t>
  </si>
  <si>
    <t>Dnevnice skupaj</t>
  </si>
  <si>
    <t>Prevoz in kilometrina (5. člen uredbe)</t>
  </si>
  <si>
    <t>Od (kraj)</t>
  </si>
  <si>
    <t>Do (kraj)</t>
  </si>
  <si>
    <t>km</t>
  </si>
  <si>
    <t>Skupaj prevoženih km</t>
  </si>
  <si>
    <t>Kilometrina — samo za lastno vozilo (km × €/km)</t>
  </si>
  <si>
    <t>Drugi stroški — vsak z računom</t>
  </si>
  <si>
    <t>Vrsta</t>
  </si>
  <si>
    <t>Opis in številka računa</t>
  </si>
  <si>
    <t>Znesek</t>
  </si>
  <si>
    <t>Drugi stroški skupaj</t>
  </si>
  <si>
    <t>Obračun</t>
  </si>
  <si>
    <t>Skupaj stroški potovanja</t>
  </si>
  <si>
    <t>Prejeti predujem</t>
  </si>
  <si>
    <t>Poročilo o opravljenem delu</t>
  </si>
  <si>
    <t>Število prilog (računov)</t>
  </si>
  <si>
    <t>Napoteni delavec (podpis, datum)</t>
  </si>
  <si>
    <t>Obračun odobril (podpis, datum)</t>
  </si>
  <si>
    <t>Brezplačna predloga Moj Račun · moj-racun.si/blog/potni-nalog-sluzbena-pot · zneski in navodila na listu »Navodila« (preverjeno 19. 10. 2026)</t>
  </si>
  <si>
    <t>Potni nalog — navodila in zneski</t>
  </si>
  <si>
    <t>Moj Račun · https://moj-racun.si/blog/potni-nalog-sluzbena-pot</t>
  </si>
  <si>
    <t>Kako izpolnite obrazec</t>
  </si>
  <si>
    <t>1. Pred potjo izpolnite del »1. Nalog«: nalogodajalca, napotenega delavca, namen in kraj potovanja, predviden odhod in vrnitev,</t>
  </si>
  <si>
    <t xml:space="preserve">    odobreno prevozno sredstvo in morebitni predujem. Pot odobri in podpiše odredbodajalec.</t>
  </si>
  <si>
    <t>2. Po vrnitvi vpišite dejanski odhod in prihod. Trajanje in ure po obdobjih 24 ur od odhoda se izračunajo same; če vaša kolektivna</t>
  </si>
  <si>
    <t xml:space="preserve">    pogodba ali splošni akt dnevnice šteje drugače, ure v stolpcu »Ure« prepišite.</t>
  </si>
  <si>
    <t>3. Neobdavčena dnevnica velja za odsotnost nad 6 do 8 ur, nad 8 do 12 ur ali nad 12 do 24 ur. Če je bil zajtrk v ceni nočitve, izberite DA.</t>
  </si>
  <si>
    <t>4. Za druge brezplačne obroke (npr. kosilo, ki ga plača organizator) uredba za potovanja po Sloveniji znižanja ne določa; FURS svetuje,</t>
  </si>
  <si>
    <t xml:space="preserve">    da to uredite z internim aktom. Odstotek iz akta vpišite v stolpec »Znižanje po aktu delodajalca«.</t>
  </si>
  <si>
    <t>5. Dnevnico za tujino vpišete sami: znesek za državo je v prilogi Uredbe o povračilu stroškov za službena potovanja v tujino</t>
  </si>
  <si>
    <t xml:space="preserve">    (Uradni list RS, št. 102/25). Neobdavčeno je nad 14 do 24 ur 100 %, nad 8 do 14 ur 75 % in nad 6 do 8 ur 25 % tega zneska.</t>
  </si>
  <si>
    <t>6. Relacijo vpišite po odsekih s kilometri. Kilometrina se obračuna le, če je odobreno prevozno sredstvo »Lastno vozilo«.</t>
  </si>
  <si>
    <t xml:space="preserve">    S službenim vozilom kilometrine ni: gorivo (če ga plača delavec), cestnine in parkirnine vpišete med druge stroške.</t>
  </si>
  <si>
    <t>7. Vsak drug strošek vpišite z vrsto, opisom ali številko računa in zneskom ter račun priložite nalogu.</t>
  </si>
  <si>
    <t>8. Obračun odšteje predujem in pokaže znesek za izplačilo ali za vračilo. Podpišeta napoteni delavec in odredbodajalec.</t>
  </si>
  <si>
    <t>9. Za vsako pot shranite svojo kopijo datoteke. Potne naloge z računi hranite 10 let.</t>
  </si>
  <si>
    <t>Zneski — rumena polja lahko popravite, obrazec jih uporabi sam</t>
  </si>
  <si>
    <t>Postavka</t>
  </si>
  <si>
    <t>Podlaga</t>
  </si>
  <si>
    <t>Kilometrina — lastno vozilo na službenem potovanju</t>
  </si>
  <si>
    <t>5. člen uredbe</t>
  </si>
  <si>
    <t>Dnevnica — potovanje nad 12 do 24 ur</t>
  </si>
  <si>
    <t>4. člen uredbe</t>
  </si>
  <si>
    <t>Dnevnica — potovanje nad 8 do 12 ur</t>
  </si>
  <si>
    <t>Dnevnica — potovanje nad 6 do 8 ur</t>
  </si>
  <si>
    <t>Znižanje dnevnice, če je zajtrk v ceni nočitve — nad 12 do 24 ur</t>
  </si>
  <si>
    <t>6. člen uredbe</t>
  </si>
  <si>
    <t>Znižanje dnevnice, če je zajtrk v ceni nočitve — nad 8 do 12 ur</t>
  </si>
  <si>
    <t>Uredba o davčni obravnavi povračil stroškov in drugih dohodkov iz delovnega razmerja (pisrs.si, URED4359). Preverjeno 19. 10. 2026.</t>
  </si>
  <si>
    <t>Primer: 120 km z lastnim vozilom = 120 × 0,43 € = 51,60 € kilometrine.</t>
  </si>
  <si>
    <t>Kaj zahtevajo predpisi</t>
  </si>
  <si>
    <t>• Povračilo stroškov prevoza in prenočevanja na službenem potovanju ni obdavčeno, če je dokumentirano s potnim nalogom in z računi;</t>
  </si>
  <si>
    <t xml:space="preserve">   iz potnega naloga mora biti razvidna odobritev delodajalca za posamezno vrsto prevoza (5. in 6. člen uredbe).</t>
  </si>
  <si>
    <t>• Do enakih zneskov se samostojnemu podjetniku priznajo stroški njegovih službenih potovanj (57. člen ZDoh-2).</t>
  </si>
  <si>
    <t>• Obrazec potnega naloga za zasebne delodajalce ni predpisan: nalog je lahko na papirju, v Excelu ali v aplikaciji.</t>
  </si>
  <si>
    <t>• Hramba: do poteka absolutnega zastaralnega roka, to je 10 let (32. in 126. člen ZDavP-2).</t>
  </si>
  <si>
    <t>Brez Excela</t>
  </si>
  <si>
    <t>V aplikaciji Moj Račun so potni nalogi brezplačni in neomejeni: registri vozil, zaposlenih in relacij, zemljevid z izračunom razdalj,</t>
  </si>
  <si>
    <t>domače dnevnice, zaporedne številke, arhiv in PDF z mesti za podpis.</t>
  </si>
  <si>
    <t>https://moj-racun.si/dokumentacija/potni-nalogi</t>
  </si>
  <si>
    <t>Predloga je informativna in ne nadomešča davčnega svetovanja. Veljavna besedila predpisov so na pisrs.si.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</si>
</sst>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dd.mm.yyyy"/>
    <numFmt numFmtId="165" formatCode="hh:mm"/>
    <numFmt numFmtId="166" formatCode="#,##0.00 &quot;€&quot;;-#,##0.00 &quot;€&quot;;"/>
    <numFmt numFmtId="167" formatCode="0.0;-0.0;"/>
    <numFmt numFmtId="168" formatCode="0%;-0%;"/>
    <numFmt numFmtId="169" formatCode="#,##0.0;-#,##0.0;"/>
    <numFmt numFmtId="170" formatCode="0.00 &quot;€/km&quot;"/>
    <numFmt numFmtId="171" formatCode="#,##0.00 &quot;€&quot;"/>
  </numFmts>
  <fonts count="21" x14ac:knownFonts="1">
    <font>
      <color theme="1"/>
      <family val="2"/>
      <scheme val="minor"/>
      <sz val="11"/>
      <name val="Calibri"/>
    </font>
    <font>
      <b/>
      <color rgb="FF102A43"/>
      <sz val="18"/>
    </font>
    <font>
      <b/>
      <sz val="10"/>
    </font>
    <font>
      <i/>
      <color rgb="FF475569"/>
      <sz val="10"/>
    </font>
    <font>
      <b/>
      <color rgb="FFFFFFFF"/>
      <sz val="11"/>
    </font>
    <font>
      <i/>
      <color rgb="FFB91C1C"/>
      <sz val="9"/>
    </font>
    <font>
      <b/>
      <color rgb="FF102A43"/>
      <sz val="10"/>
    </font>
    <font>
      <b/>
      <sz val="9"/>
    </font>
    <font>
      <sz val="10"/>
    </font>
    <font>
      <sz val="9"/>
    </font>
    <font>
      <b/>
    </font>
    <font>
      <b/>
      <color rgb="FF102A43"/>
      <sz val="12"/>
    </font>
    <font>
      <b/>
      <sz val="12"/>
    </font>
    <font>
      <color rgb="FF475569"/>
      <sz val="9"/>
    </font>
    <font>
      <i/>
      <color rgb="FF64748B"/>
      <sz val="8"/>
    </font>
    <font>
      <b/>
      <color rgb="FF102A43"/>
      <sz val="16"/>
    </font>
    <font>
      <color rgb="FF475569"/>
    </font>
    <font>
      <b/>
      <color rgb="FF102A43"/>
      <sz val="13"/>
    </font>
    <font>
      <i/>
      <color rgb="FF64748B"/>
      <sz val="9"/>
    </font>
    <font>
      <u/>
      <color rgb="FF186FAF"/>
    </font>
    <font>
      <i/>
      <color rgb="FF64748B"/>
    </font>
  </fonts>
  <fills count="8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102A43"/>
      </patternFill>
    </fill>
    <fill>
      <patternFill patternType="solid">
        <fgColor rgb="FFF8FAFC"/>
      </patternFill>
    </fill>
    <fill>
      <patternFill patternType="solid">
        <fgColor rgb="FFE2E8F0"/>
      </patternFill>
    </fill>
    <fill>
      <patternFill patternType="solid">
        <fgColor rgb="FFF1F5F9"/>
      </patternFill>
    </fill>
    <fill>
      <patternFill patternType="solid">
        <fgColor rgb="FFE3F2FD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33415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0" borderId="0" xfId="0" applyFont="1"/>
    <xf numFmtId="164" fontId="0" fillId="2" borderId="1" xfId="0" applyNumberForma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0" fillId="2" borderId="1" xfId="0" applyNumberFormat="1" applyFill="1" applyBorder="1" applyAlignment="1">
      <alignment vertical="center"/>
    </xf>
    <xf numFmtId="166" fontId="0" fillId="2" borderId="1" xfId="0" applyNumberFormat="1" applyFill="1" applyBorder="1" applyAlignment="1">
      <alignment vertical="center"/>
    </xf>
    <xf numFmtId="0" fontId="0" fillId="0" borderId="2" xfId="0" applyBorder="1"/>
    <xf numFmtId="167" fontId="0" fillId="4" borderId="1" xfId="0" applyNumberFormat="1" applyFill="1" applyBorder="1"/>
    <xf numFmtId="0" fontId="5" fillId="0" borderId="0" xfId="0" applyFont="1" applyAlignment="1">
      <alignment vertical="center"/>
    </xf>
    <xf numFmtId="0" fontId="6" fillId="5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8" fontId="0" fillId="2" borderId="1" xfId="0" applyNumberFormat="1" applyFill="1" applyBorder="1" applyAlignment="1">
      <alignment vertical="center"/>
    </xf>
    <xf numFmtId="166" fontId="0" fillId="4" borderId="1" xfId="0" applyNumberFormat="1" applyFill="1" applyBorder="1"/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166" fontId="10" fillId="4" borderId="1" xfId="0" applyNumberFormat="1" applyFont="1" applyFill="1" applyBorder="1"/>
    <xf numFmtId="169" fontId="0" fillId="2" borderId="1" xfId="0" applyNumberFormat="1" applyFill="1" applyBorder="1" applyAlignment="1">
      <alignment vertical="center"/>
    </xf>
    <xf numFmtId="169" fontId="10" fillId="4" borderId="1" xfId="0" applyNumberFormat="1" applyFont="1" applyFill="1" applyBorder="1"/>
    <xf numFmtId="170" fontId="0" fillId="4" borderId="1" xfId="0" applyNumberFormat="1" applyFill="1" applyBorder="1"/>
    <xf numFmtId="0" fontId="6" fillId="5" borderId="0" xfId="0" applyFont="1" applyFill="1" applyAlignment="1">
      <alignment vertical="center"/>
    </xf>
    <xf numFmtId="0" fontId="11" fillId="7" borderId="0" xfId="0" applyFont="1" applyFill="1" applyAlignment="1">
      <alignment horizontal="right" vertical="center"/>
    </xf>
    <xf numFmtId="166" fontId="12" fillId="7" borderId="1" xfId="0" applyNumberFormat="1" applyFont="1" applyFill="1" applyBorder="1"/>
    <xf numFmtId="0" fontId="0" fillId="2" borderId="1" xfId="0" applyFill="1" applyBorder="1" applyAlignment="1">
      <alignment vertical="top" wrapText="1"/>
    </xf>
    <xf numFmtId="1" fontId="0" fillId="2" borderId="1" xfId="0" applyNumberFormat="1" applyFill="1" applyBorder="1" applyAlignment="1">
      <alignment vertical="center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0" fillId="5" borderId="1" xfId="0" applyFont="1" applyFill="1" applyBorder="1"/>
    <xf numFmtId="0" fontId="0" fillId="0" borderId="1" xfId="0" applyBorder="1"/>
    <xf numFmtId="170" fontId="0" fillId="2" borderId="1" xfId="0" applyNumberFormat="1" applyFill="1" applyBorder="1"/>
    <xf numFmtId="171" fontId="0" fillId="2" borderId="1" xfId="0" applyNumberFormat="1" applyFill="1" applyBorder="1"/>
    <xf numFmtId="9" fontId="0" fillId="2" borderId="1" xfId="0" applyNumberFormat="1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 showGridLines="0"/>
  </sheetViews>
  <sheetFormatPr defaultRowHeight="15" outlineLevelRow="0" outlineLevelCol="0" x14ac:dyDescent="55"/>
  <cols>
    <col min="1" max="1" width="25" customWidth="1"/>
    <col min="2" max="3" width="12" customWidth="1"/>
    <col min="4" max="4" width="13" customWidth="1"/>
    <col min="5" max="5" width="15" customWidth="1"/>
    <col min="6" max="6" width="12" customWidth="1"/>
    <col min="7" max="7" width="10" customWidth="1"/>
    <col min="8" max="8" width="14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2" t="s">
        <v>1</v>
      </c>
      <c r="G1" s="3"/>
      <c r="H1" s="3"/>
    </row>
    <row r="2" ht="18" customHeight="1" spans="1:8" x14ac:dyDescent="0.25">
      <c r="A2" s="4" t="s">
        <v>2</v>
      </c>
      <c r="B2" s="4"/>
      <c r="C2" s="4"/>
      <c r="D2" s="4"/>
      <c r="E2" s="4"/>
      <c r="F2" s="2" t="s">
        <v>3</v>
      </c>
      <c r="G2" s="5"/>
      <c r="H2" s="5"/>
    </row>
    <row r="3" ht="8" customHeight="1" x14ac:dyDescent="0.25"/>
    <row r="4" ht="18" customHeight="1" spans="1:8" x14ac:dyDescent="0.25">
      <c r="A4" s="6" t="s">
        <v>4</v>
      </c>
      <c r="B4" s="6"/>
      <c r="C4" s="6"/>
      <c r="D4" s="6"/>
      <c r="E4" s="6"/>
      <c r="F4" s="6"/>
      <c r="G4" s="6"/>
      <c r="H4" s="6"/>
    </row>
    <row r="5" ht="18" customHeight="1" spans="1:8" x14ac:dyDescent="0.25">
      <c r="A5" s="2" t="s">
        <v>5</v>
      </c>
      <c r="B5" s="3"/>
      <c r="C5" s="3"/>
      <c r="D5" s="3"/>
      <c r="E5" s="3"/>
      <c r="F5" s="3"/>
      <c r="G5" s="3"/>
      <c r="H5" s="3"/>
    </row>
    <row r="6" ht="18" customHeight="1" spans="1:8" x14ac:dyDescent="0.25">
      <c r="A6" s="2" t="s">
        <v>6</v>
      </c>
      <c r="B6" s="3"/>
      <c r="C6" s="3"/>
      <c r="D6" s="3"/>
      <c r="E6" s="2" t="s">
        <v>7</v>
      </c>
      <c r="F6" s="3"/>
      <c r="G6" s="3"/>
      <c r="H6" s="3"/>
    </row>
    <row r="7" ht="18" customHeight="1" spans="1:8" x14ac:dyDescent="0.25">
      <c r="A7" s="2" t="s">
        <v>8</v>
      </c>
      <c r="B7" s="3"/>
      <c r="C7" s="3"/>
      <c r="D7" s="3"/>
      <c r="E7" s="3"/>
      <c r="F7" s="3"/>
      <c r="G7" s="3"/>
      <c r="H7" s="3"/>
    </row>
    <row r="8" ht="18" customHeight="1" spans="1:8" x14ac:dyDescent="0.25">
      <c r="A8" s="2" t="s">
        <v>9</v>
      </c>
      <c r="B8" s="3"/>
      <c r="C8" s="3"/>
      <c r="D8" s="3"/>
      <c r="E8" s="3"/>
      <c r="F8" s="3"/>
      <c r="G8" s="3"/>
      <c r="H8" s="3"/>
    </row>
    <row r="9" ht="18" customHeight="1" spans="1:7" x14ac:dyDescent="0.25">
      <c r="A9" s="2" t="s">
        <v>10</v>
      </c>
      <c r="B9" s="5"/>
      <c r="C9" s="7"/>
      <c r="E9" s="2" t="s">
        <v>11</v>
      </c>
      <c r="F9" s="5"/>
      <c r="G9" s="7"/>
    </row>
    <row r="10" ht="18" customHeight="1" spans="1:8" x14ac:dyDescent="0.25">
      <c r="A10" s="2" t="s">
        <v>12</v>
      </c>
      <c r="B10" s="3"/>
      <c r="C10" s="3"/>
      <c r="D10" s="3"/>
      <c r="E10" s="2" t="s">
        <v>13</v>
      </c>
      <c r="F10" s="3"/>
      <c r="G10" s="3"/>
      <c r="H10" s="3"/>
    </row>
    <row r="11" ht="18" customHeight="1" spans="1:8" x14ac:dyDescent="0.25">
      <c r="A11" s="2" t="s">
        <v>14</v>
      </c>
      <c r="B11" s="3"/>
      <c r="C11" s="3"/>
      <c r="D11" s="3"/>
      <c r="E11" s="3"/>
      <c r="F11" s="3"/>
      <c r="G11" s="3"/>
      <c r="H11" s="3"/>
    </row>
    <row r="12" ht="18" customHeight="1" spans="1:8" x14ac:dyDescent="0.25">
      <c r="A12" s="2" t="s">
        <v>15</v>
      </c>
      <c r="B12" s="8"/>
      <c r="E12" s="2" t="s">
        <v>16</v>
      </c>
      <c r="F12" s="3"/>
      <c r="G12" s="3"/>
      <c r="H12" s="3"/>
    </row>
    <row r="13" ht="30" customHeight="1" spans="1:8" x14ac:dyDescent="0.25">
      <c r="A13" s="2" t="s">
        <v>17</v>
      </c>
      <c r="B13" s="9"/>
      <c r="C13" s="9"/>
      <c r="D13" s="9"/>
      <c r="E13" s="2" t="s">
        <v>18</v>
      </c>
      <c r="F13" s="9"/>
      <c r="G13" s="9"/>
      <c r="H13" s="9"/>
    </row>
    <row r="14" ht="8" customHeight="1" x14ac:dyDescent="0.25"/>
    <row r="15" ht="18" customHeight="1" spans="1:8" x14ac:dyDescent="0.25">
      <c r="A15" s="6" t="s">
        <v>19</v>
      </c>
      <c r="B15" s="6"/>
      <c r="C15" s="6"/>
      <c r="D15" s="6"/>
      <c r="E15" s="6"/>
      <c r="F15" s="6"/>
      <c r="G15" s="6"/>
      <c r="H15" s="6"/>
    </row>
    <row r="16" ht="18" customHeight="1" spans="1:7" x14ac:dyDescent="0.25">
      <c r="A16" s="2" t="s">
        <v>20</v>
      </c>
      <c r="B16" s="5"/>
      <c r="C16" s="7"/>
      <c r="E16" s="2" t="s">
        <v>21</v>
      </c>
      <c r="F16" s="5"/>
      <c r="G16" s="7"/>
    </row>
    <row r="17" ht="18" customHeight="1" spans="1:8" x14ac:dyDescent="0.25">
      <c r="A17" s="2" t="s">
        <v>22</v>
      </c>
      <c r="B17" s="10" t="str">
        <f>IF(OR(N(B16)=0,N(F16)=0),"",ROUND((F16+G16-B16-C16)*24,2))</f>
        <v/>
      </c>
      <c r="C17" s="11" t="str">
        <f>IF(B17="","",IF(B17&lt;0,"Prihod je pred odhodom — preverite datuma in uri.",IF(B17&gt;120,"Potovanje traja več kot 5 dni — dodajte vrstice za dnevnice.","")))</f>
        <v/>
      </c>
      <c r="D17" s="11"/>
      <c r="E17" s="11"/>
      <c r="F17" s="11"/>
      <c r="G17" s="11"/>
      <c r="H17" s="11"/>
    </row>
    <row r="18" ht="18" customHeight="1" spans="1:8" x14ac:dyDescent="0.25">
      <c r="A18" s="12" t="s">
        <v>23</v>
      </c>
      <c r="B18" s="12"/>
      <c r="C18" s="12"/>
      <c r="D18" s="12"/>
      <c r="E18" s="12"/>
      <c r="F18" s="12"/>
      <c r="G18" s="12"/>
      <c r="H18" s="12"/>
    </row>
    <row r="19" ht="30" customHeight="1" spans="1:8" x14ac:dyDescent="0.25">
      <c r="A19" s="13" t="s">
        <v>24</v>
      </c>
      <c r="B19" s="13" t="s">
        <v>25</v>
      </c>
      <c r="C19" s="13" t="s">
        <v>26</v>
      </c>
      <c r="D19" s="13" t="s">
        <v>27</v>
      </c>
      <c r="E19" s="13" t="s">
        <v>28</v>
      </c>
      <c r="F19" s="13"/>
      <c r="G19" s="13"/>
      <c r="H19" s="13" t="s">
        <v>29</v>
      </c>
    </row>
    <row r="20" ht="18" customHeight="1" spans="1:8" x14ac:dyDescent="0.25">
      <c r="A20" s="14" t="s">
        <v>30</v>
      </c>
      <c r="B20" s="10" t="str">
        <f>IF($B$17="","",MAX(0,MIN(24,$B$17)))</f>
        <v/>
      </c>
      <c r="C20" s="15"/>
      <c r="D20" s="16"/>
      <c r="E20" s="3"/>
      <c r="F20" s="3"/>
      <c r="G20" s="3"/>
      <c r="H20" s="17">
        <f>IF(N(B20)&lt;=6,0,ROUND(IF(B20&gt;12,Dnevnica_nad12,IF(B20&gt;8,Dnevnica_nad8,Dnevnica_nad6))*MAX(0,1-IF(C20="DA",IF(B20&gt;12,Zajtrk_nad12,IF(B20&gt;8,Zajtrk_nad8,0)),0)-N(D20)),2))</f>
        <v>0</v>
      </c>
    </row>
    <row r="21" ht="18" customHeight="1" spans="1:8" x14ac:dyDescent="0.25">
      <c r="A21" s="14" t="s">
        <v>31</v>
      </c>
      <c r="B21" s="10" t="str">
        <f>IF($B$17="","",MAX(0,MIN(24,$B$17-24)))</f>
        <v/>
      </c>
      <c r="C21" s="15"/>
      <c r="D21" s="16"/>
      <c r="E21" s="3"/>
      <c r="F21" s="3"/>
      <c r="G21" s="3"/>
      <c r="H21" s="17">
        <f>IF(N(B21)&lt;=6,0,ROUND(IF(B21&gt;12,Dnevnica_nad12,IF(B21&gt;8,Dnevnica_nad8,Dnevnica_nad6))*MAX(0,1-IF(C21="DA",IF(B21&gt;12,Zajtrk_nad12,IF(B21&gt;8,Zajtrk_nad8,0)),0)-N(D21)),2))</f>
        <v>0</v>
      </c>
    </row>
    <row r="22" ht="18" customHeight="1" spans="1:8" x14ac:dyDescent="0.25">
      <c r="A22" s="14" t="s">
        <v>32</v>
      </c>
      <c r="B22" s="10" t="str">
        <f>IF($B$17="","",MAX(0,MIN(24,$B$17-48)))</f>
        <v/>
      </c>
      <c r="C22" s="15"/>
      <c r="D22" s="16"/>
      <c r="E22" s="3"/>
      <c r="F22" s="3"/>
      <c r="G22" s="3"/>
      <c r="H22" s="17">
        <f>IF(N(B22)&lt;=6,0,ROUND(IF(B22&gt;12,Dnevnica_nad12,IF(B22&gt;8,Dnevnica_nad8,Dnevnica_nad6))*MAX(0,1-IF(C22="DA",IF(B22&gt;12,Zajtrk_nad12,IF(B22&gt;8,Zajtrk_nad8,0)),0)-N(D22)),2))</f>
        <v>0</v>
      </c>
    </row>
    <row r="23" ht="18" customHeight="1" spans="1:8" x14ac:dyDescent="0.25">
      <c r="A23" s="14" t="s">
        <v>33</v>
      </c>
      <c r="B23" s="10" t="str">
        <f>IF($B$17="","",MAX(0,MIN(24,$B$17-72)))</f>
        <v/>
      </c>
      <c r="C23" s="15"/>
      <c r="D23" s="16"/>
      <c r="E23" s="3"/>
      <c r="F23" s="3"/>
      <c r="G23" s="3"/>
      <c r="H23" s="17">
        <f>IF(N(B23)&lt;=6,0,ROUND(IF(B23&gt;12,Dnevnica_nad12,IF(B23&gt;8,Dnevnica_nad8,Dnevnica_nad6))*MAX(0,1-IF(C23="DA",IF(B23&gt;12,Zajtrk_nad12,IF(B23&gt;8,Zajtrk_nad8,0)),0)-N(D23)),2))</f>
        <v>0</v>
      </c>
    </row>
    <row r="24" ht="18" customHeight="1" spans="1:8" x14ac:dyDescent="0.25">
      <c r="A24" s="14" t="s">
        <v>34</v>
      </c>
      <c r="B24" s="10" t="str">
        <f>IF($B$17="","",MAX(0,MIN(24,$B$17-96)))</f>
        <v/>
      </c>
      <c r="C24" s="15"/>
      <c r="D24" s="16"/>
      <c r="E24" s="3"/>
      <c r="F24" s="3"/>
      <c r="G24" s="3"/>
      <c r="H24" s="17">
        <f>IF(N(B24)&lt;=6,0,ROUND(IF(B24&gt;12,Dnevnica_nad12,IF(B24&gt;8,Dnevnica_nad8,Dnevnica_nad6))*MAX(0,1-IF(C24="DA",IF(B24&gt;12,Zajtrk_nad12,IF(B24&gt;8,Zajtrk_nad8,0)),0)-N(D24)),2))</f>
        <v>0</v>
      </c>
    </row>
    <row r="25" ht="28" customHeight="1" spans="1:8" x14ac:dyDescent="0.25">
      <c r="A25" s="18" t="s">
        <v>35</v>
      </c>
      <c r="B25" s="18"/>
      <c r="C25" s="18"/>
      <c r="D25" s="18"/>
      <c r="E25" s="18"/>
      <c r="F25" s="18"/>
      <c r="G25" s="18"/>
      <c r="H25" s="8"/>
    </row>
    <row r="26" ht="18" customHeight="1" spans="1:8" x14ac:dyDescent="0.25">
      <c r="A26" s="19" t="s">
        <v>36</v>
      </c>
      <c r="B26" s="19"/>
      <c r="C26" s="19"/>
      <c r="D26" s="19"/>
      <c r="E26" s="19"/>
      <c r="F26" s="19"/>
      <c r="G26" s="19"/>
      <c r="H26" s="20">
        <f>SUM(H20:H25)</f>
        <v>0</v>
      </c>
    </row>
    <row r="27" ht="8" customHeight="1" x14ac:dyDescent="0.25"/>
    <row r="28" ht="18" customHeight="1" spans="1:8" x14ac:dyDescent="0.25">
      <c r="A28" s="12" t="s">
        <v>37</v>
      </c>
      <c r="B28" s="12"/>
      <c r="C28" s="12"/>
      <c r="D28" s="12"/>
      <c r="E28" s="12"/>
      <c r="F28" s="12"/>
      <c r="G28" s="12"/>
      <c r="H28" s="12"/>
    </row>
    <row r="29" ht="18" customHeight="1" spans="1:7" x14ac:dyDescent="0.25">
      <c r="A29" s="13" t="s">
        <v>38</v>
      </c>
      <c r="B29" s="13"/>
      <c r="C29" s="13"/>
      <c r="D29" s="13" t="s">
        <v>39</v>
      </c>
      <c r="E29" s="13"/>
      <c r="F29" s="13"/>
      <c r="G29" s="13" t="s">
        <v>40</v>
      </c>
    </row>
    <row r="30" ht="18" customHeight="1" spans="1:7" x14ac:dyDescent="0.25">
      <c r="A30" s="3"/>
      <c r="B30" s="3"/>
      <c r="C30" s="3"/>
      <c r="D30" s="3"/>
      <c r="E30" s="3"/>
      <c r="F30" s="3"/>
      <c r="G30" s="21"/>
    </row>
    <row r="31" ht="18" customHeight="1" spans="1:7" x14ac:dyDescent="0.25">
      <c r="A31" s="3"/>
      <c r="B31" s="3"/>
      <c r="C31" s="3"/>
      <c r="D31" s="3"/>
      <c r="E31" s="3"/>
      <c r="F31" s="3"/>
      <c r="G31" s="21"/>
    </row>
    <row r="32" ht="18" customHeight="1" spans="1:7" x14ac:dyDescent="0.25">
      <c r="A32" s="3"/>
      <c r="B32" s="3"/>
      <c r="C32" s="3"/>
      <c r="D32" s="3"/>
      <c r="E32" s="3"/>
      <c r="F32" s="3"/>
      <c r="G32" s="21"/>
    </row>
    <row r="33" ht="18" customHeight="1" spans="1:7" x14ac:dyDescent="0.25">
      <c r="A33" s="3"/>
      <c r="B33" s="3"/>
      <c r="C33" s="3"/>
      <c r="D33" s="3"/>
      <c r="E33" s="3"/>
      <c r="F33" s="3"/>
      <c r="G33" s="21"/>
    </row>
    <row r="34" ht="18" customHeight="1" spans="1:7" x14ac:dyDescent="0.25">
      <c r="A34" s="19" t="s">
        <v>41</v>
      </c>
      <c r="B34" s="19"/>
      <c r="C34" s="19"/>
      <c r="D34" s="19"/>
      <c r="E34" s="19"/>
      <c r="F34" s="19"/>
      <c r="G34" s="22">
        <f>SUM(G30:G33)</f>
        <v>0</v>
      </c>
    </row>
    <row r="35" ht="18" customHeight="1" spans="1:8" x14ac:dyDescent="0.25">
      <c r="A35" s="19" t="s">
        <v>42</v>
      </c>
      <c r="B35" s="19"/>
      <c r="C35" s="19"/>
      <c r="D35" s="19"/>
      <c r="E35" s="19"/>
      <c r="F35" s="19"/>
      <c r="G35" s="23">
        <f>Kilometrina</f>
        <v>0.43</v>
      </c>
      <c r="H35" s="20">
        <f>IF($B$10="Lastno vozilo",ROUND(G34*Kilometrina,2),0)</f>
        <v>0</v>
      </c>
    </row>
    <row r="36" ht="8" customHeight="1" x14ac:dyDescent="0.25"/>
    <row r="37" ht="18" customHeight="1" spans="1:8" x14ac:dyDescent="0.25">
      <c r="A37" s="12" t="s">
        <v>43</v>
      </c>
      <c r="B37" s="12"/>
      <c r="C37" s="12"/>
      <c r="D37" s="12"/>
      <c r="E37" s="12"/>
      <c r="F37" s="12"/>
      <c r="G37" s="12"/>
      <c r="H37" s="12"/>
    </row>
    <row r="38" ht="18" customHeight="1" spans="1:8" x14ac:dyDescent="0.25">
      <c r="A38" s="13" t="s">
        <v>44</v>
      </c>
      <c r="B38" s="13"/>
      <c r="C38" s="13" t="s">
        <v>45</v>
      </c>
      <c r="D38" s="13"/>
      <c r="E38" s="13"/>
      <c r="F38" s="13"/>
      <c r="G38" s="13"/>
      <c r="H38" s="13" t="s">
        <v>46</v>
      </c>
    </row>
    <row r="39" ht="18" customHeight="1" spans="1:8" x14ac:dyDescent="0.25">
      <c r="A39" s="3"/>
      <c r="B39" s="3"/>
      <c r="C39" s="3"/>
      <c r="D39" s="3"/>
      <c r="E39" s="3"/>
      <c r="F39" s="3"/>
      <c r="G39" s="3"/>
      <c r="H39" s="8"/>
    </row>
    <row r="40" ht="18" customHeight="1" spans="1:8" x14ac:dyDescent="0.25">
      <c r="A40" s="3"/>
      <c r="B40" s="3"/>
      <c r="C40" s="3"/>
      <c r="D40" s="3"/>
      <c r="E40" s="3"/>
      <c r="F40" s="3"/>
      <c r="G40" s="3"/>
      <c r="H40" s="8"/>
    </row>
    <row r="41" ht="18" customHeight="1" spans="1:8" x14ac:dyDescent="0.25">
      <c r="A41" s="3"/>
      <c r="B41" s="3"/>
      <c r="C41" s="3"/>
      <c r="D41" s="3"/>
      <c r="E41" s="3"/>
      <c r="F41" s="3"/>
      <c r="G41" s="3"/>
      <c r="H41" s="8"/>
    </row>
    <row r="42" ht="18" customHeight="1" spans="1:8" x14ac:dyDescent="0.25">
      <c r="A42" s="3"/>
      <c r="B42" s="3"/>
      <c r="C42" s="3"/>
      <c r="D42" s="3"/>
      <c r="E42" s="3"/>
      <c r="F42" s="3"/>
      <c r="G42" s="3"/>
      <c r="H42" s="8"/>
    </row>
    <row r="43" ht="18" customHeight="1" spans="1:8" x14ac:dyDescent="0.25">
      <c r="A43" s="3"/>
      <c r="B43" s="3"/>
      <c r="C43" s="3"/>
      <c r="D43" s="3"/>
      <c r="E43" s="3"/>
      <c r="F43" s="3"/>
      <c r="G43" s="3"/>
      <c r="H43" s="8"/>
    </row>
    <row r="44" ht="18" customHeight="1" spans="1:8" x14ac:dyDescent="0.25">
      <c r="A44" s="19" t="s">
        <v>47</v>
      </c>
      <c r="B44" s="19"/>
      <c r="C44" s="19"/>
      <c r="D44" s="19"/>
      <c r="E44" s="19"/>
      <c r="F44" s="19"/>
      <c r="G44" s="19"/>
      <c r="H44" s="20">
        <f>SUM(H39:H43)</f>
        <v>0</v>
      </c>
    </row>
    <row r="45" ht="8" customHeight="1" x14ac:dyDescent="0.25"/>
    <row r="46" ht="18" customHeight="1" spans="1:8" x14ac:dyDescent="0.25">
      <c r="A46" s="24" t="s">
        <v>48</v>
      </c>
      <c r="B46" s="24"/>
      <c r="C46" s="24"/>
      <c r="D46" s="24"/>
      <c r="E46" s="24"/>
      <c r="F46" s="24"/>
      <c r="G46" s="24"/>
      <c r="H46" s="24"/>
    </row>
    <row r="47" ht="18" customHeight="1" spans="1:8" x14ac:dyDescent="0.25">
      <c r="A47" s="19" t="s">
        <v>49</v>
      </c>
      <c r="B47" s="19"/>
      <c r="C47" s="19"/>
      <c r="D47" s="19"/>
      <c r="E47" s="19"/>
      <c r="F47" s="19"/>
      <c r="G47" s="19"/>
      <c r="H47" s="20">
        <f>H26+H35+H44</f>
        <v>0</v>
      </c>
    </row>
    <row r="48" ht="18" customHeight="1" spans="1:8" x14ac:dyDescent="0.25">
      <c r="A48" s="19" t="s">
        <v>50</v>
      </c>
      <c r="B48" s="19"/>
      <c r="C48" s="19"/>
      <c r="D48" s="19"/>
      <c r="E48" s="19"/>
      <c r="F48" s="19"/>
      <c r="G48" s="19"/>
      <c r="H48" s="17">
        <f>N(B12)</f>
        <v>0</v>
      </c>
    </row>
    <row r="49" ht="24" customHeight="1" spans="1:8" x14ac:dyDescent="0.25">
      <c r="A49" s="25" t="str">
        <f>IF(H47-H48&lt;0,"Za vračilo (delavec vrne)","Za izplačilo")</f>
        <v>Za izplačilo</v>
      </c>
      <c r="B49" s="25"/>
      <c r="C49" s="25"/>
      <c r="D49" s="25"/>
      <c r="E49" s="25"/>
      <c r="F49" s="25"/>
      <c r="G49" s="25"/>
      <c r="H49" s="26">
        <f>ABS(H47-H48)</f>
        <v>0</v>
      </c>
    </row>
    <row r="50" ht="8" customHeight="1" x14ac:dyDescent="0.25"/>
    <row r="51" ht="18" customHeight="1" spans="1:8" x14ac:dyDescent="0.25">
      <c r="A51" s="2" t="s">
        <v>51</v>
      </c>
      <c r="B51" s="2"/>
      <c r="C51" s="2"/>
      <c r="D51" s="2"/>
      <c r="E51" s="2"/>
      <c r="F51" s="2"/>
      <c r="G51" s="2"/>
      <c r="H51" s="2"/>
    </row>
    <row r="52" ht="24" customHeight="1" spans="1:8" x14ac:dyDescent="0.25">
      <c r="A52" s="27"/>
      <c r="B52" s="27"/>
      <c r="C52" s="27"/>
      <c r="D52" s="27"/>
      <c r="E52" s="27"/>
      <c r="F52" s="27"/>
      <c r="G52" s="27"/>
      <c r="H52" s="27"/>
    </row>
    <row r="53" ht="24" customHeight="1" spans="1:8" x14ac:dyDescent="0.25">
      <c r="A53" s="27"/>
      <c r="B53" s="27"/>
      <c r="C53" s="27"/>
      <c r="D53" s="27"/>
      <c r="E53" s="27"/>
      <c r="F53" s="27"/>
      <c r="G53" s="27"/>
      <c r="H53" s="27"/>
    </row>
    <row r="54" ht="18" customHeight="1" spans="1:2" x14ac:dyDescent="0.25">
      <c r="A54" s="2" t="s">
        <v>52</v>
      </c>
      <c r="B54" s="28"/>
    </row>
    <row r="55" ht="24" customHeight="1" x14ac:dyDescent="0.25"/>
    <row r="56" ht="30" customHeight="1" spans="1:8" x14ac:dyDescent="0.25">
      <c r="A56" s="9"/>
      <c r="B56" s="9"/>
      <c r="C56" s="9"/>
      <c r="D56" s="9"/>
      <c r="E56" s="9"/>
      <c r="F56" s="9"/>
      <c r="G56" s="9"/>
      <c r="H56" s="9"/>
    </row>
    <row r="57" ht="18" customHeight="1" spans="1:8" x14ac:dyDescent="0.25">
      <c r="A57" s="29" t="s">
        <v>53</v>
      </c>
      <c r="B57" s="29"/>
      <c r="C57" s="29"/>
      <c r="D57" s="29"/>
      <c r="E57" s="29" t="s">
        <v>54</v>
      </c>
      <c r="F57" s="29"/>
      <c r="G57" s="29"/>
      <c r="H57" s="29"/>
    </row>
    <row r="58" ht="8" customHeight="1" x14ac:dyDescent="0.25"/>
    <row r="59" ht="18" customHeight="1" spans="1:8" x14ac:dyDescent="0.25">
      <c r="A59" s="30" t="s">
        <v>55</v>
      </c>
      <c r="B59" s="30"/>
      <c r="C59" s="30"/>
      <c r="D59" s="30"/>
      <c r="E59" s="30"/>
      <c r="F59" s="30"/>
      <c r="G59" s="30"/>
      <c r="H59" s="30"/>
    </row>
  </sheetData>
  <mergeCells count="65">
    <mergeCell ref="A1:E1"/>
    <mergeCell ref="G1:H1"/>
    <mergeCell ref="A2:E2"/>
    <mergeCell ref="G2:H2"/>
    <mergeCell ref="A4:H4"/>
    <mergeCell ref="B5:H5"/>
    <mergeCell ref="B6:D6"/>
    <mergeCell ref="F6:H6"/>
    <mergeCell ref="B7:H7"/>
    <mergeCell ref="B8:H8"/>
    <mergeCell ref="B10:D10"/>
    <mergeCell ref="F10:H10"/>
    <mergeCell ref="B11:H11"/>
    <mergeCell ref="F12:H12"/>
    <mergeCell ref="B13:D13"/>
    <mergeCell ref="F13:H13"/>
    <mergeCell ref="A15:H15"/>
    <mergeCell ref="C17:H17"/>
    <mergeCell ref="A18:H18"/>
    <mergeCell ref="E19:G19"/>
    <mergeCell ref="E20:G20"/>
    <mergeCell ref="E21:G21"/>
    <mergeCell ref="E22:G22"/>
    <mergeCell ref="E23:G23"/>
    <mergeCell ref="E24:G24"/>
    <mergeCell ref="A25:G25"/>
    <mergeCell ref="A26:G26"/>
    <mergeCell ref="A28:H28"/>
    <mergeCell ref="A29:C29"/>
    <mergeCell ref="D29:F29"/>
    <mergeCell ref="A30:C30"/>
    <mergeCell ref="D30:F30"/>
    <mergeCell ref="A31:C31"/>
    <mergeCell ref="D31:F31"/>
    <mergeCell ref="A32:C32"/>
    <mergeCell ref="D32:F32"/>
    <mergeCell ref="A33:C33"/>
    <mergeCell ref="D33:F33"/>
    <mergeCell ref="A34:F34"/>
    <mergeCell ref="A35:F35"/>
    <mergeCell ref="A37:H37"/>
    <mergeCell ref="A38:B38"/>
    <mergeCell ref="C38:G38"/>
    <mergeCell ref="A39:B39"/>
    <mergeCell ref="C39:G39"/>
    <mergeCell ref="A40:B40"/>
    <mergeCell ref="C40:G40"/>
    <mergeCell ref="A41:B41"/>
    <mergeCell ref="C41:G41"/>
    <mergeCell ref="A42:B42"/>
    <mergeCell ref="C42:G42"/>
    <mergeCell ref="A43:B43"/>
    <mergeCell ref="C43:G43"/>
    <mergeCell ref="A44:G44"/>
    <mergeCell ref="A46:H46"/>
    <mergeCell ref="A47:G47"/>
    <mergeCell ref="A48:G48"/>
    <mergeCell ref="A49:G49"/>
    <mergeCell ref="A51:H51"/>
    <mergeCell ref="A52:H53"/>
    <mergeCell ref="A56:D56"/>
    <mergeCell ref="E56:H56"/>
    <mergeCell ref="A57:D57"/>
    <mergeCell ref="E57:H57"/>
    <mergeCell ref="A59:H59"/>
  </mergeCells>
  <dataValidations count="19">
    <dataValidation type="list" allowBlank="1" showErrorMessage="1" errorTitle="Vrsta stroška" error="Izberite vrsto s seznama ali »Drugo«." sqref="A39:A43">
      <formula1>"Cestnina,Parkirnina,Vinjeta,Nočitev,Vozovnica,Letalska karta,Taksi,Gorivo (službeno vozilo),Drugo"</formula1>
    </dataValidation>
    <dataValidation type="list" allowBlank="1" showErrorMessage="1" errorTitle="Prevozno sredstvo" error="Izberite s seznama. Druge prevoze vpišite v vrstico pod njim." sqref="B10">
      <formula1>"Lastno vozilo,Službeno vozilo,Javni prevoz,Najeto vozilo,Letalo,Drugo"</formula1>
    </dataValidation>
    <dataValidation type="decimal" operator="greaterThanOrEqual" allowBlank="1" showErrorMessage="1" errorTitle="Znesek" error="Vpišite znesek v evrih, npr. 12,50." sqref="B12">
      <formula1>0</formula1>
    </dataValidation>
    <dataValidation type="date" allowBlank="1" showErrorMessage="1" errorTitle="Datum" error="Vpišite datum, npr. 19. 10. 2026." sqref="B16">
      <formula1>36526</formula1>
      <formula2>73415</formula2>
    </dataValidation>
    <dataValidation type="decimal" allowBlank="1" showErrorMessage="1" errorTitle="Ure" error="Obdobje ima največ 24 ur." sqref="B20:B24">
      <formula1>0</formula1>
      <formula2>24</formula2>
    </dataValidation>
    <dataValidation type="whole" operator="greaterThanOrEqual" allowBlank="1" showErrorMessage="1" errorTitle="Priloge" error="Vpišite število prilog." sqref="B54">
      <formula1>0</formula1>
    </dataValidation>
    <dataValidation type="date" allowBlank="1" showErrorMessage="1" errorTitle="Datum" error="Vpišite datum, npr. 19. 10. 2026." sqref="B9">
      <formula1>36526</formula1>
      <formula2>73415</formula2>
    </dataValidation>
    <dataValidation type="time" allowBlank="1" showErrorMessage="1" errorTitle="Ura" error="Vpišite uro, npr. 7:30." sqref="C16">
      <formula1>0</formula1>
      <formula2>0.999988425925926</formula2>
    </dataValidation>
    <dataValidation type="list" allowBlank="1" showErrorMessage="1" errorTitle="Zajtrk" error="Izberite DA ali NE." sqref="C20:C24">
      <formula1>"DA,NE"</formula1>
    </dataValidation>
    <dataValidation type="time" allowBlank="1" showErrorMessage="1" errorTitle="Ura" error="Vpišite uro, npr. 7:30." sqref="C9">
      <formula1>0</formula1>
      <formula2>0.999988425925926</formula2>
    </dataValidation>
    <dataValidation type="decimal" allowBlank="1" showErrorMessage="1" errorTitle="Znižanje" error="Vpišite odstotek med 0 % in 100 %." sqref="D20:D24">
      <formula1>0</formula1>
      <formula2>1</formula2>
    </dataValidation>
    <dataValidation type="date" allowBlank="1" showErrorMessage="1" errorTitle="Datum" error="Vpišite datum, npr. 19. 10. 2026." sqref="F16">
      <formula1>36526</formula1>
      <formula2>73415</formula2>
    </dataValidation>
    <dataValidation type="date" allowBlank="1" showErrorMessage="1" errorTitle="Datum" error="Vpišite datum, npr. 19. 10. 2026." sqref="F9">
      <formula1>36526</formula1>
      <formula2>73415</formula2>
    </dataValidation>
    <dataValidation type="time" allowBlank="1" showErrorMessage="1" errorTitle="Ura" error="Vpišite uro, npr. 7:30." sqref="G16">
      <formula1>0</formula1>
      <formula2>0.999988425925926</formula2>
    </dataValidation>
    <dataValidation type="date" allowBlank="1" showErrorMessage="1" errorTitle="Datum" error="Vpišite datum, npr. 19. 10. 2026." sqref="G2">
      <formula1>36526</formula1>
      <formula2>73415</formula2>
    </dataValidation>
    <dataValidation type="decimal" allowBlank="1" showErrorMessage="1" errorTitle="Kilometri" error="Vpišite prevožene kilometre, npr. 128." sqref="G30:G33">
      <formula1>0</formula1>
      <formula2>100000</formula2>
    </dataValidation>
    <dataValidation type="time" allowBlank="1" showErrorMessage="1" errorTitle="Ura" error="Vpišite uro, npr. 7:30." sqref="G9">
      <formula1>0</formula1>
      <formula2>0.999988425925926</formula2>
    </dataValidation>
    <dataValidation type="decimal" operator="greaterThanOrEqual" allowBlank="1" showErrorMessage="1" errorTitle="Znesek" error="Vpišite znesek v evrih, npr. 12,50." sqref="H25">
      <formula1>0</formula1>
    </dataValidation>
    <dataValidation type="decimal" operator="greaterThanOrEqual" allowBlank="1" showErrorMessage="1" errorTitle="Znesek" error="Vpišite znesek v evrih, npr. 12,50." sqref="H39:H43">
      <formula1>0</formula1>
    </dataValidation>
  </dataValidations>
  <printOptions horizontalCentered="1"/>
  <pageMargins left="0.4" right="0.4" top="0.45" bottom="0.45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workbookViewId="0" showGridLines="0"/>
  </sheetViews>
  <sheetFormatPr defaultRowHeight="15" outlineLevelRow="0" outlineLevelCol="0" x14ac:dyDescent="55"/>
  <cols>
    <col min="1" max="1" width="78" customWidth="1"/>
    <col min="2" max="2" width="13" customWidth="1"/>
    <col min="3" max="3" width="18" customWidth="1"/>
  </cols>
  <sheetData>
    <row r="1" spans="1:1" x14ac:dyDescent="0.25">
      <c r="A1" s="31" t="s">
        <v>56</v>
      </c>
    </row>
    <row r="2" spans="1:1" x14ac:dyDescent="0.25">
      <c r="A2" s="32" t="s">
        <v>57</v>
      </c>
    </row>
    <row r="4" spans="1:1" x14ac:dyDescent="0.25">
      <c r="A4" s="33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20" spans="1:1" x14ac:dyDescent="0.25">
      <c r="A20" s="33" t="s">
        <v>73</v>
      </c>
    </row>
    <row r="21" spans="1:3" x14ac:dyDescent="0.25">
      <c r="A21" s="34" t="s">
        <v>74</v>
      </c>
      <c r="B21" s="34" t="s">
        <v>46</v>
      </c>
      <c r="C21" s="34" t="s">
        <v>75</v>
      </c>
    </row>
    <row r="22" spans="1:3" x14ac:dyDescent="0.25">
      <c r="A22" s="35" t="s">
        <v>76</v>
      </c>
      <c r="B22" s="36">
        <v>0.43</v>
      </c>
      <c r="C22" s="35" t="s">
        <v>77</v>
      </c>
    </row>
    <row r="23" spans="1:3" x14ac:dyDescent="0.25">
      <c r="A23" s="35" t="s">
        <v>78</v>
      </c>
      <c r="B23" s="37">
        <v>27.81</v>
      </c>
      <c r="C23" s="35" t="s">
        <v>79</v>
      </c>
    </row>
    <row r="24" spans="1:3" x14ac:dyDescent="0.25">
      <c r="A24" s="35" t="s">
        <v>80</v>
      </c>
      <c r="B24" s="37">
        <v>13.88</v>
      </c>
      <c r="C24" s="35" t="s">
        <v>79</v>
      </c>
    </row>
    <row r="25" spans="1:3" x14ac:dyDescent="0.25">
      <c r="A25" s="35" t="s">
        <v>81</v>
      </c>
      <c r="B25" s="37">
        <v>9.69</v>
      </c>
      <c r="C25" s="35" t="s">
        <v>79</v>
      </c>
    </row>
    <row r="26" spans="1:3" x14ac:dyDescent="0.25">
      <c r="A26" s="35" t="s">
        <v>82</v>
      </c>
      <c r="B26" s="38">
        <v>0.1</v>
      </c>
      <c r="C26" s="35" t="s">
        <v>83</v>
      </c>
    </row>
    <row r="27" spans="1:3" x14ac:dyDescent="0.25">
      <c r="A27" s="35" t="s">
        <v>84</v>
      </c>
      <c r="B27" s="38">
        <v>0.15</v>
      </c>
      <c r="C27" s="35" t="s">
        <v>83</v>
      </c>
    </row>
    <row r="28" spans="1:1" x14ac:dyDescent="0.25">
      <c r="A28" s="39" t="s">
        <v>85</v>
      </c>
    </row>
    <row r="29" spans="1:1" x14ac:dyDescent="0.25">
      <c r="A29" s="39" t="s">
        <v>86</v>
      </c>
    </row>
    <row r="31" spans="1:1" x14ac:dyDescent="0.25">
      <c r="A31" s="33" t="s">
        <v>87</v>
      </c>
    </row>
    <row r="32" spans="1:1" x14ac:dyDescent="0.25">
      <c r="A32" t="s">
        <v>88</v>
      </c>
    </row>
    <row r="33" spans="1:1" x14ac:dyDescent="0.25">
      <c r="A33" t="s">
        <v>89</v>
      </c>
    </row>
    <row r="34" spans="1:1" x14ac:dyDescent="0.25">
      <c r="A34" t="s">
        <v>90</v>
      </c>
    </row>
    <row r="35" spans="1:1" x14ac:dyDescent="0.25">
      <c r="A35" t="s">
        <v>91</v>
      </c>
    </row>
    <row r="36" spans="1:1" x14ac:dyDescent="0.25">
      <c r="A36" t="s">
        <v>92</v>
      </c>
    </row>
    <row r="38" spans="1:1" x14ac:dyDescent="0.25">
      <c r="A38" s="33" t="s">
        <v>93</v>
      </c>
    </row>
    <row r="39" spans="1:1" x14ac:dyDescent="0.25">
      <c r="A39" t="s">
        <v>94</v>
      </c>
    </row>
    <row r="40" spans="1:1" x14ac:dyDescent="0.25">
      <c r="A40" t="s">
        <v>95</v>
      </c>
    </row>
    <row r="41" spans="1:1" x14ac:dyDescent="0.25">
      <c r="A41" s="40" t="s">
        <v>96</v>
      </c>
    </row>
    <row r="43" spans="1:1" x14ac:dyDescent="0.25">
      <c r="A43" s="41" t="s">
        <v>97</v>
      </c>
    </row>
  </sheetData>
  <dataValidations count="2">
    <dataValidation type="decimal" operator="greaterThanOrEqual" allowBlank="1" showErrorMessage="1" errorTitle="Znesek" error="Vpišite znesek v evrih." sqref="B22:B25">
      <formula1>0</formula1>
    </dataValidation>
    <dataValidation type="decimal" allowBlank="1" showErrorMessage="1" errorTitle="Odstotek" error="Vpišite odstotek med 0 % in 100 %." sqref="B26:B27">
      <formula1>0</formula1>
      <formula2>1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Potni nalog</vt:lpstr>
      <vt:lpstr>Navodila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 Račun</dc:creator>
  <dc:title>Potni nalog — obrazec</dc:title>
  <dc:subject/>
  <dc:description/>
  <cp:keywords/>
  <cp:category/>
  <cp:lastModifiedBy>Unknown</cp:lastModifiedBy>
  <dcterms:created xsi:type="dcterms:W3CDTF">2026-10-19T00:00:00Z</dcterms:created>
  <dcterms:modified xsi:type="dcterms:W3CDTF">2026-10-19T00:00:00Z</dcterms:modified>
</cp:coreProperties>
</file>